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Postępowania 2015\54 - Medycyna pracy\SIWZ\Kalkulacje\"/>
    </mc:Choice>
  </mc:AlternateContent>
  <bookViews>
    <workbookView xWindow="0" yWindow="30" windowWidth="19200" windowHeight="12015" tabRatio="914"/>
  </bookViews>
  <sheets>
    <sheet name="druk +formuły -powiaty jarocin" sheetId="87" r:id="rId1"/>
  </sheets>
  <definedNames>
    <definedName name="_xlnm.Print_Area" localSheetId="0">'druk +formuły -powiaty jarocin'!$A$1:$Q$54</definedName>
  </definedNames>
  <calcPr calcId="152511"/>
</workbook>
</file>

<file path=xl/calcChain.xml><?xml version="1.0" encoding="utf-8"?>
<calcChain xmlns="http://schemas.openxmlformats.org/spreadsheetml/2006/main">
  <c r="N36" i="87" l="1"/>
  <c r="I36" i="87" l="1"/>
  <c r="G36" i="87"/>
  <c r="F36" i="87"/>
  <c r="P34" i="87"/>
  <c r="Q34" i="87" s="1"/>
  <c r="K34" i="87"/>
  <c r="J34" i="87"/>
  <c r="H34" i="87"/>
  <c r="P33" i="87"/>
  <c r="Q33" i="87" s="1"/>
  <c r="K33" i="87"/>
  <c r="J33" i="87"/>
  <c r="H33" i="87"/>
  <c r="P32" i="87"/>
  <c r="Q32" i="87" s="1"/>
  <c r="K32" i="87"/>
  <c r="J32" i="87"/>
  <c r="H32" i="87"/>
  <c r="P31" i="87"/>
  <c r="Q31" i="87" s="1"/>
  <c r="K31" i="87"/>
  <c r="J31" i="87"/>
  <c r="H31" i="87"/>
  <c r="P30" i="87"/>
  <c r="Q30" i="87" s="1"/>
  <c r="K30" i="87"/>
  <c r="J30" i="87"/>
  <c r="H30" i="87"/>
  <c r="P29" i="87"/>
  <c r="Q29" i="87" s="1"/>
  <c r="K29" i="87"/>
  <c r="J29" i="87"/>
  <c r="H29" i="87"/>
  <c r="P28" i="87"/>
  <c r="Q28" i="87" s="1"/>
  <c r="K28" i="87"/>
  <c r="J28" i="87"/>
  <c r="H28" i="87"/>
  <c r="P26" i="87"/>
  <c r="Q26" i="87" s="1"/>
  <c r="K26" i="87"/>
  <c r="J26" i="87"/>
  <c r="H26" i="87"/>
  <c r="P25" i="87"/>
  <c r="Q25" i="87" s="1"/>
  <c r="K25" i="87"/>
  <c r="J25" i="87"/>
  <c r="H25" i="87"/>
  <c r="P24" i="87"/>
  <c r="Q24" i="87" s="1"/>
  <c r="K24" i="87"/>
  <c r="J24" i="87"/>
  <c r="H24" i="87"/>
  <c r="P23" i="87"/>
  <c r="Q23" i="87" s="1"/>
  <c r="K23" i="87"/>
  <c r="J23" i="87"/>
  <c r="H23" i="87"/>
  <c r="P22" i="87"/>
  <c r="Q22" i="87" s="1"/>
  <c r="K22" i="87"/>
  <c r="J22" i="87"/>
  <c r="H22" i="87"/>
  <c r="P21" i="87"/>
  <c r="Q21" i="87" s="1"/>
  <c r="K21" i="87"/>
  <c r="J21" i="87"/>
  <c r="H21" i="87"/>
  <c r="P20" i="87"/>
  <c r="Q20" i="87" s="1"/>
  <c r="K20" i="87"/>
  <c r="J20" i="87"/>
  <c r="H20" i="87"/>
  <c r="P19" i="87"/>
  <c r="Q19" i="87" s="1"/>
  <c r="K19" i="87"/>
  <c r="J19" i="87"/>
  <c r="H19" i="87"/>
  <c r="P18" i="87"/>
  <c r="Q18" i="87" s="1"/>
  <c r="K18" i="87"/>
  <c r="J18" i="87"/>
  <c r="H18" i="87"/>
  <c r="P17" i="87"/>
  <c r="Q17" i="87" s="1"/>
  <c r="K17" i="87"/>
  <c r="J17" i="87"/>
  <c r="H17" i="87"/>
  <c r="P16" i="87"/>
  <c r="Q16" i="87" s="1"/>
  <c r="K16" i="87"/>
  <c r="J16" i="87"/>
  <c r="H16" i="87"/>
  <c r="P15" i="87"/>
  <c r="Q15" i="87" s="1"/>
  <c r="K15" i="87"/>
  <c r="J15" i="87"/>
  <c r="H15" i="87"/>
  <c r="P14" i="87"/>
  <c r="Q14" i="87" s="1"/>
  <c r="K14" i="87"/>
  <c r="J14" i="87"/>
  <c r="H14" i="87"/>
  <c r="P13" i="87"/>
  <c r="Q13" i="87" s="1"/>
  <c r="K13" i="87"/>
  <c r="J13" i="87"/>
  <c r="H13" i="87"/>
  <c r="P12" i="87"/>
  <c r="Q12" i="87" s="1"/>
  <c r="K12" i="87"/>
  <c r="J12" i="87"/>
  <c r="H12" i="87"/>
  <c r="P11" i="87"/>
  <c r="Q11" i="87" s="1"/>
  <c r="K11" i="87"/>
  <c r="J11" i="87"/>
  <c r="H11" i="87"/>
  <c r="P10" i="87"/>
  <c r="Q10" i="87" s="1"/>
  <c r="K10" i="87"/>
  <c r="J10" i="87"/>
  <c r="H10" i="87"/>
  <c r="P9" i="87"/>
  <c r="Q9" i="87" s="1"/>
  <c r="K9" i="87"/>
  <c r="J9" i="87"/>
  <c r="H9" i="87"/>
  <c r="P8" i="87"/>
  <c r="Q8" i="87" s="1"/>
  <c r="K8" i="87"/>
  <c r="J8" i="87"/>
  <c r="H8" i="87"/>
  <c r="P7" i="87"/>
  <c r="Q7" i="87" s="1"/>
  <c r="Q36" i="87" s="1"/>
  <c r="K7" i="87"/>
  <c r="K36" i="87" s="1"/>
  <c r="J7" i="87"/>
  <c r="H7" i="87"/>
  <c r="L7" i="87" l="1"/>
  <c r="L8" i="87"/>
  <c r="L36" i="87" s="1"/>
  <c r="L11" i="87"/>
  <c r="L12" i="87"/>
  <c r="L13" i="87"/>
  <c r="L14" i="87"/>
  <c r="L15" i="87"/>
  <c r="L16" i="87"/>
  <c r="L17" i="87"/>
  <c r="L18" i="87"/>
  <c r="L19" i="87"/>
  <c r="L20" i="87"/>
  <c r="L21" i="87"/>
  <c r="L22" i="87"/>
  <c r="L23" i="87"/>
  <c r="L24" i="87"/>
  <c r="L25" i="87"/>
  <c r="L26" i="87"/>
  <c r="L28" i="87"/>
  <c r="L29" i="87"/>
  <c r="L30" i="87"/>
  <c r="L31" i="87"/>
  <c r="L32" i="87"/>
  <c r="L33" i="87"/>
  <c r="J36" i="87"/>
  <c r="L9" i="87"/>
  <c r="L10" i="87"/>
  <c r="L34" i="87"/>
  <c r="H36" i="87"/>
  <c r="P36" i="87"/>
</calcChain>
</file>

<file path=xl/sharedStrings.xml><?xml version="1.0" encoding="utf-8"?>
<sst xmlns="http://schemas.openxmlformats.org/spreadsheetml/2006/main" count="78" uniqueCount="74">
  <si>
    <t>L.p.</t>
  </si>
  <si>
    <t>1.</t>
  </si>
  <si>
    <t>(do 50 roku życia)</t>
  </si>
  <si>
    <t>(powyżej 50 lat)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</si>
  <si>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</si>
  <si>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</si>
  <si>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</si>
  <si>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</si>
  <si>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</si>
  <si>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</si>
  <si>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</si>
  <si>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</si>
  <si>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</si>
  <si>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</si>
  <si>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</si>
  <si>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</si>
  <si>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</si>
  <si>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</si>
  <si>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szczepienia ochronne</t>
  </si>
  <si>
    <t>p. WZW "B" (dawek)</t>
  </si>
  <si>
    <t>p.  laseczkom tężca (dawek)</t>
  </si>
  <si>
    <t>p. kleszczowemu zapaleniu mózgu (dawek)</t>
  </si>
  <si>
    <t>RAZEM:</t>
  </si>
  <si>
    <t>Przedstawione w tabeli ilości w okresie trwania umowy nie są gwarantowane przez Zamawiającego i mogą ulec zmianie stosownie do faktycznych potrzeb oraz możliwości finansowych Zamawiającego.</t>
  </si>
  <si>
    <t>16.</t>
  </si>
  <si>
    <t>Przedmiot zamówienia - badania/szczepienia w ramach umowy</t>
  </si>
  <si>
    <t>Cena jednostkowa za badanie (Szpital MSWiA - 2009)</t>
  </si>
  <si>
    <t>b. lekarskie - okulista</t>
  </si>
  <si>
    <t>b. lekarskie - laryngolog</t>
  </si>
  <si>
    <t>b. lekarskie - ortopeda</t>
  </si>
  <si>
    <t xml:space="preserve">b. lekarskie - neurolog </t>
  </si>
  <si>
    <t>17.</t>
  </si>
  <si>
    <t>19.</t>
  </si>
  <si>
    <t>20.</t>
  </si>
  <si>
    <t>21.</t>
  </si>
  <si>
    <t>22.</t>
  </si>
  <si>
    <t>23.</t>
  </si>
  <si>
    <r>
      <rPr>
        <b/>
        <sz val="12"/>
        <color theme="1"/>
        <rFont val="Times New Roman"/>
        <family val="1"/>
        <charset val="238"/>
      </rPr>
      <t>PRZETARG</t>
    </r>
    <r>
      <rPr>
        <sz val="12"/>
        <color theme="1"/>
        <rFont val="Times New Roman"/>
        <family val="1"/>
        <charset val="238"/>
      </rPr>
      <t xml:space="preserve">  Kwota</t>
    </r>
  </si>
  <si>
    <t>Cena zgodnie                          z umową                           2008 - 2010</t>
  </si>
  <si>
    <r>
      <rPr>
        <b/>
        <sz val="12"/>
        <color theme="1"/>
        <rFont val="Times New Roman"/>
        <family val="1"/>
        <charset val="238"/>
      </rPr>
      <t>2009</t>
    </r>
    <r>
      <rPr>
        <sz val="12"/>
        <color theme="1"/>
        <rFont val="Times New Roman"/>
        <family val="1"/>
        <charset val="238"/>
      </rPr>
      <t xml:space="preserve">                  Liczba osób skierownych na badania                               w woj. wlkp.</t>
    </r>
  </si>
  <si>
    <r>
      <t xml:space="preserve">2010 </t>
    </r>
    <r>
      <rPr>
        <sz val="12"/>
        <color theme="1"/>
        <rFont val="Times New Roman"/>
        <family val="1"/>
        <charset val="238"/>
      </rPr>
      <t>Przewidywana ilość osób do badań/przewidywana ilość dawek</t>
    </r>
  </si>
  <si>
    <r>
      <rPr>
        <b/>
        <sz val="12"/>
        <color theme="1"/>
        <rFont val="Times New Roman"/>
        <family val="1"/>
        <charset val="238"/>
      </rPr>
      <t xml:space="preserve">2010   </t>
    </r>
    <r>
      <rPr>
        <sz val="12"/>
        <color theme="1"/>
        <rFont val="Times New Roman"/>
        <family val="1"/>
        <charset val="238"/>
      </rPr>
      <t xml:space="preserve">                         koszt</t>
    </r>
  </si>
  <si>
    <r>
      <rPr>
        <b/>
        <sz val="12"/>
        <color theme="1"/>
        <rFont val="Times New Roman"/>
        <family val="1"/>
        <charset val="238"/>
      </rPr>
      <t>2011</t>
    </r>
    <r>
      <rPr>
        <sz val="12"/>
        <color theme="1"/>
        <rFont val="Times New Roman"/>
        <family val="1"/>
        <charset val="238"/>
      </rPr>
      <t xml:space="preserve"> Przewidywana ilość osób do badań/przewidywana ilość dawek</t>
    </r>
  </si>
  <si>
    <r>
      <rPr>
        <b/>
        <sz val="12"/>
        <color theme="1"/>
        <rFont val="Times New Roman"/>
        <family val="1"/>
        <charset val="238"/>
      </rPr>
      <t xml:space="preserve">2011     </t>
    </r>
    <r>
      <rPr>
        <sz val="12"/>
        <color theme="1"/>
        <rFont val="Times New Roman"/>
        <family val="1"/>
        <charset val="238"/>
      </rPr>
      <t xml:space="preserve">                                  koszt</t>
    </r>
  </si>
  <si>
    <r>
      <rPr>
        <b/>
        <sz val="12"/>
        <color theme="1"/>
        <rFont val="Times New Roman"/>
        <family val="1"/>
        <charset val="238"/>
      </rPr>
      <t>2010 + 2011</t>
    </r>
    <r>
      <rPr>
        <sz val="12"/>
        <color theme="1"/>
        <rFont val="Times New Roman"/>
        <family val="1"/>
        <charset val="238"/>
      </rPr>
      <t xml:space="preserve"> Przewidywana ilość osób do badań/przewidywana ilość dawek</t>
    </r>
  </si>
  <si>
    <r>
      <rPr>
        <b/>
        <sz val="12"/>
        <color theme="1"/>
        <rFont val="Times New Roman"/>
        <family val="1"/>
        <charset val="238"/>
      </rPr>
      <t>2010 + 2011</t>
    </r>
    <r>
      <rPr>
        <sz val="12"/>
        <color theme="1"/>
        <rFont val="Times New Roman"/>
        <family val="1"/>
        <charset val="238"/>
      </rPr>
      <t xml:space="preserve"> koszt</t>
    </r>
  </si>
  <si>
    <r>
      <rPr>
        <b/>
        <sz val="12"/>
        <color theme="1"/>
        <rFont val="Times New Roman"/>
        <family val="1"/>
        <charset val="238"/>
      </rPr>
      <t>PRZETARG</t>
    </r>
    <r>
      <rPr>
        <sz val="12"/>
        <color theme="1"/>
        <rFont val="Times New Roman"/>
        <family val="1"/>
        <charset val="238"/>
      </rPr>
      <t xml:space="preserve">  Ilość badań </t>
    </r>
  </si>
  <si>
    <t>b. dodatkowe - ekg spoczynkowe z opisem</t>
  </si>
  <si>
    <r>
      <t xml:space="preserve">kontrolne policjantów                                                                                                          </t>
    </r>
    <r>
      <rPr>
        <sz val="10"/>
        <color theme="1"/>
        <rFont val="Times New Roman"/>
        <family val="1"/>
        <charset val="238"/>
      </rPr>
      <t>(bad. przez lekarza profilaktyka i wyd. orzecz.)</t>
    </r>
  </si>
  <si>
    <r>
      <t xml:space="preserve">kontrolne pracowników Policji                                                                                                 </t>
    </r>
    <r>
      <rPr>
        <sz val="10"/>
        <color theme="1"/>
        <rFont val="Times New Roman"/>
        <family val="1"/>
        <charset val="238"/>
      </rPr>
      <t>(bad. przez lekarza profilaktyka i wyd. orzecz.)</t>
    </r>
  </si>
  <si>
    <r>
      <t xml:space="preserve">kontrolnych po zakończonej profilaktyce poekspozycyjnej na zakażenie HIV </t>
    </r>
    <r>
      <rPr>
        <sz val="10"/>
        <color theme="1"/>
        <rFont val="Times New Roman"/>
        <family val="1"/>
        <charset val="238"/>
      </rPr>
      <t>(bad. przez lekarza profilaktyka i wyd. orzecz.)</t>
    </r>
  </si>
  <si>
    <t>Szacunkowa ilość osób do badań/przewidywana ilość dawek</t>
  </si>
  <si>
    <r>
      <t xml:space="preserve">po orzeczeniu komisji lekarskiej o zdolności policjanta do służby z ograniczeniem                                                                                                                      </t>
    </r>
    <r>
      <rPr>
        <sz val="10"/>
        <color theme="1"/>
        <rFont val="Times New Roman"/>
        <family val="1"/>
        <charset val="238"/>
      </rPr>
      <t xml:space="preserve"> (bad. przez lekarza profilaktyka i wyd. orzecz.)</t>
    </r>
  </si>
  <si>
    <r>
      <t xml:space="preserve">opiniowanie stanu zdrowia osób wytypowanych na turnusy profilaktyczno - rehabilitacyjne i antystresowe                                                                                                                  </t>
    </r>
    <r>
      <rPr>
        <sz val="10"/>
        <color theme="1"/>
        <rFont val="Times New Roman"/>
        <family val="1"/>
        <charset val="238"/>
      </rPr>
      <t>(bad. przez lekarza profilaktyka i wyd. orzecz.)</t>
    </r>
  </si>
  <si>
    <r>
      <t xml:space="preserve">zmiana warunków służby/pracy                                                                                                                       </t>
    </r>
    <r>
      <rPr>
        <sz val="10"/>
        <color theme="1"/>
        <rFont val="Times New Roman"/>
        <family val="1"/>
        <charset val="238"/>
      </rPr>
      <t>(w przypadku ważnych badań profilaktycznych/okresowych, bad. przez lekarza profilaktyka i wyd. orzecz.)</t>
    </r>
  </si>
  <si>
    <r>
      <t xml:space="preserve">pomocy psychiatrycznej w przypadkach nagłych i wyjątkowych                                                         na wyraźne skierowanie psychologa KWP w Poznaniu                                                                        </t>
    </r>
    <r>
      <rPr>
        <sz val="10"/>
        <color theme="1"/>
        <rFont val="Times New Roman"/>
        <family val="1"/>
        <charset val="238"/>
      </rPr>
      <t>(bad. przez lekarza uprawnionego)</t>
    </r>
  </si>
  <si>
    <t>Załącznik  nr 1 do opisu przedmiotu zamówienia</t>
  </si>
  <si>
    <t>18.</t>
  </si>
  <si>
    <t>okulistycznych i wydanie zaświdaczenia przez lekarza profilaktyka dotyczące zalecenia stosowania okularów korygujących wzrok podczas pracy przy obsłudze monitorów ekaranowych</t>
  </si>
  <si>
    <t>Badania i/ lub konsultacje dodatkowe o które lekarz medycyny pracy w uzasadnionych przypadkach może rozszerzyć zakres badań profilaktycznych  zgodnie  z Decyzją 449/2004 KGP z dnia 24.09.2004 r. (Dz. Urz. KGP z 2004 r. Nr 19, poz. 120 z późn. zm.) - oznaczone * oraz Rozporządzeniem  MZiOS z dnia 30.05.1996 r. (Dz. U. z 1996 r. Nr 69, poz. 332 z późn. zm.)</t>
  </si>
  <si>
    <t>b.  - psycholog kliniczny</t>
  </si>
  <si>
    <r>
      <t xml:space="preserve">b. dodatkowe - spirometria                                                                                                                                                                                                        </t>
    </r>
    <r>
      <rPr>
        <sz val="10"/>
        <color theme="1"/>
        <rFont val="Times New Roman"/>
        <family val="1"/>
        <charset val="238"/>
      </rPr>
      <t>(obligatoryjna dla funkcjonariuszy służby prewencyjnej ruchu drogowego w każdym przedziale wiekowym)</t>
    </r>
  </si>
  <si>
    <t>Cena brutto badania lub za 1 dawkę szczepienia</t>
  </si>
  <si>
    <t>Wartość badań brutto                                      w okresie trwania umowy                                   (kol. 3 x kol. 4)</t>
  </si>
  <si>
    <t xml:space="preserve">profilaktyczne funkcjonariuszy służb wspomagających działalność Policji w zakresie organizacyjnym, logistycznym i technicznym                                                                                                                                                              (cena dot. tylko zakresu badań ujętych w tabeli nr 1- opis przedmiotu zamówienia pkt 1 ppkt 1 )                                           </t>
  </si>
  <si>
    <t>profilaktyczne funkcjonariuszy służby kryminalnej, prewencyjnej (ruchu drogowego) i oddziałów prewencji                                                               (cena dot. tylko badań ujętych w tabeli nr 3 - opis przedmiotu zamówienia  - nie dot.badań oznaczonych * tj: okulisty, laryngologa, neurologa, ekg spoczynkowe,spirometrii)</t>
  </si>
  <si>
    <t>profilaktyczne funkcjonariuszy służby kryminalnej, prewencyjnej (ruchu drogowego) i oddziałów prewencji                                                               (cena dot. tylko badań ujętych w tabeli nr  3 - opis przedmiotu zamówienia -  nie dot.badań oznaczonych * tj: okulisty, laryngologa,ortopedy, psychologa klinicznego,spirometrii)</t>
  </si>
  <si>
    <t>badanie do celów sanitarno-epidemiologicznych  przez lekarza profilaktyka i wyd. orzeczenia na podstawie waznych badań profilaktycznych/okresowych w trybie i na zasadach określonych                       w  ustawie z dnia 5 grudnia 2008 r. o zapobieganiu oraz zwalczaniu chorób zakaźnych u ludzi (Dz. U. z 2013 r.,poz.947 z póżn.zm.)</t>
  </si>
  <si>
    <t xml:space="preserve">profilaktyczne funkcjonariuszy - pracowników pracowni biologii   i chemii Laboratoriów Kryminalistycznych oraz techników kryminalistyki narażonych na kontakt z materiałem biologicznym                                                                                        (cena dot. tylko zakresu badań ujętych w tabeli nr 2 - opis przedmiotu zamówienia   - nie dot.badań oznaczonych * tj: okulisty i innych badań wynikających z Rozporządzenia MZiOS z dnia 30.05.1996 r.)                         w  sprawie przeprowadzania badań lekarskich pracowników,zakresu profilaktycznej opieki zdrowotnej nad pracownikami oraz orzeczeń lekarskich wydawanych do celów przewidzianych w Kodeksie pracy (Dz.U. z 1996 r. Nr 69,poz.332 z późn. zm.) </t>
  </si>
  <si>
    <t xml:space="preserve">                 </t>
  </si>
  <si>
    <r>
      <t xml:space="preserve">okresowe pracowników Policji                                                                                               </t>
    </r>
    <r>
      <rPr>
        <sz val="10"/>
        <color theme="1"/>
        <rFont val="Times New Roman"/>
        <family val="1"/>
        <charset val="238"/>
      </rPr>
      <t>(w tym: badania laboratoryjne ( morfologia, OB., b. ogólne moczu) +  bad. przez lekarza profilaktyka i wyd. orzecz.)</t>
    </r>
  </si>
  <si>
    <r>
      <t xml:space="preserve">wstępne kandydatów do pracy w Policji  - nie dot. policjantów                                                                                                </t>
    </r>
    <r>
      <rPr>
        <sz val="10"/>
        <color theme="1"/>
        <rFont val="Times New Roman"/>
        <family val="1"/>
        <charset val="238"/>
      </rPr>
      <t>(w tym:  badania laboratoryjne ( morfologia, OB., b. ogólne moczu)  +                                                  bad. przez lekarza profilaktyka i wyd. orzecz.)</t>
    </r>
  </si>
  <si>
    <t xml:space="preserve">kierowców, w tym upoważniających do kierowania pojazdami uprzywilejowanymi w ruchu lądowym oraz łodziami motorowymi (stermotorzystów)                                                                                                                  (w tym badanie przez lekarza uprawnionego do badań kierowców                     i wyd. orzecz.) - zgodnie z Rozp. MZ z dnia 17.07.2014 r. w sprawie badań lekarskich osób ubiegających się o uprawnienia do kierowania pojazdami i kierowców ( Dz. U. z 2014 r.,poz. 949), Rozp. MZ z dnia 08.07.2014 r. w sprawie badań psychologicznycg osób ubiegających się o uprawnienia do kierowania pojazdami, kierowców oraz osób wykonujących pracę na stanowisku kierowcy (Dz. U. z 2014 r., poz. 937), Ustawą z dnia 05.01.2011 r. o kierujących pojazdami (Dz. U.                        z 2014 r. poz. 600 z póżn.zm), Ustawą z dnia  06.09.2001 r. o transporcie drogowym ( Dz. U. z 2013 r. poz.1414 z póżn.zm) </t>
  </si>
  <si>
    <t>CZĘŚĆ   5 - Jarocin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</si>
</sst>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0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0"/>
      <name val="Arial"/>
      <charset val="238"/>
    </font>
    <font>
      <b/>
      <sz val="12"/>
      <color theme="1"/>
      <name val="Times New Roman"/>
      <family val="1"/>
      <charset val="238"/>
    </font>
    <font>
      <sz val="12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48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right"/>
    </xf>
    <xf numFmtId="4" fontId="3" fillId="0" borderId="1" xfId="0" applyNumberFormat="1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0" fontId="4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wrapText="1"/>
    </xf>
    <xf numFmtId="0" fontId="3" fillId="0" borderId="0" xfId="0" applyFont="1"/>
    <xf numFmtId="0" fontId="4" fillId="0" borderId="0" xfId="0" applyFont="1" applyAlignment="1">
      <alignment wrapText="1"/>
    </xf>
    <xf numFmtId="4" fontId="3" fillId="0" borderId="1" xfId="0" applyNumberFormat="1" applyFont="1" applyBorder="1" applyAlignment="1">
      <alignment horizontal="center" wrapText="1"/>
    </xf>
    <xf numFmtId="3" fontId="3" fillId="0" borderId="1" xfId="0" applyNumberFormat="1" applyFont="1" applyBorder="1" applyAlignment="1">
      <alignment horizontal="center" wrapText="1"/>
    </xf>
    <xf numFmtId="3" fontId="3" fillId="0" borderId="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right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5" xfId="0" applyNumberFormat="1" applyFont="1" applyBorder="1" applyAlignment="1">
      <alignment horizontal="left" vertical="center" wrapText="1"/>
    </xf>
    <xf numFmtId="0" fontId="3" fillId="0" borderId="9" xfId="0" applyNumberFormat="1" applyFont="1" applyBorder="1" applyAlignment="1">
      <alignment horizontal="left" vertical="center" wrapText="1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vertical="center" wrapText="1"/>
    </xf>
    <xf numFmtId="0" fontId="7" fillId="0" borderId="1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/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6" xfId="0" applyFont="1" applyBorder="1"/>
    <xf numFmtId="0" fontId="3" fillId="0" borderId="0" xfId="0" applyFont="1" applyAlignment="1">
      <alignment horizontal="left" wrapText="1"/>
    </xf>
    <xf numFmtId="0" fontId="3" fillId="0" borderId="2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right" wrapText="1"/>
    </xf>
    <xf numFmtId="0" fontId="3" fillId="0" borderId="3" xfId="0" applyFont="1" applyBorder="1" applyAlignment="1">
      <alignment horizontal="right" wrapText="1"/>
    </xf>
    <xf numFmtId="0" fontId="3" fillId="0" borderId="8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4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</cellXfs>
  <cellStyles count="3">
    <cellStyle name="Normalny" xfId="0" builtinId="0"/>
    <cellStyle name="Normalny 2" xfId="1"/>
    <cellStyle name="Normalny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40"/>
  <sheetViews>
    <sheetView tabSelected="1" view="pageBreakPreview" zoomScale="60" workbookViewId="0">
      <selection activeCell="B3" sqref="B3"/>
    </sheetView>
  </sheetViews>
  <sheetFormatPr defaultRowHeight="15"/>
  <cols>
    <col min="1" max="1" width="5.5703125" customWidth="1"/>
    <col min="2" max="2" width="69.28515625" customWidth="1"/>
    <col min="3" max="3" width="17.7109375" customWidth="1"/>
    <col min="4" max="4" width="10.7109375" hidden="1" customWidth="1"/>
    <col min="5" max="6" width="15.7109375" hidden="1" customWidth="1"/>
    <col min="7" max="7" width="20.42578125" hidden="1" customWidth="1"/>
    <col min="8" max="8" width="15.7109375" hidden="1" customWidth="1"/>
    <col min="9" max="9" width="19.5703125" hidden="1" customWidth="1"/>
    <col min="10" max="10" width="15.7109375" hidden="1" customWidth="1"/>
    <col min="11" max="11" width="19.42578125" hidden="1" customWidth="1"/>
    <col min="12" max="12" width="15.7109375" hidden="1" customWidth="1"/>
    <col min="13" max="13" width="19.140625" customWidth="1"/>
    <col min="14" max="14" width="23.42578125" customWidth="1"/>
    <col min="15" max="15" width="20.85546875" customWidth="1"/>
    <col min="16" max="17" width="15.7109375" hidden="1" customWidth="1"/>
  </cols>
  <sheetData>
    <row r="2" spans="1:17" ht="19.5" customHeight="1">
      <c r="A2" s="42"/>
      <c r="B2" s="42"/>
      <c r="O2" s="26" t="s">
        <v>56</v>
      </c>
    </row>
    <row r="3" spans="1:17" ht="19.5" customHeight="1">
      <c r="A3" s="13"/>
      <c r="B3" s="13" t="s">
        <v>73</v>
      </c>
      <c r="N3" t="s">
        <v>69</v>
      </c>
      <c r="O3" s="21"/>
    </row>
    <row r="4" spans="1:17" ht="12.75" customHeight="1">
      <c r="O4" s="2"/>
    </row>
    <row r="5" spans="1:17" s="1" customFormat="1" ht="114" customHeight="1">
      <c r="A5" s="6" t="s">
        <v>0</v>
      </c>
      <c r="B5" s="44" t="s">
        <v>25</v>
      </c>
      <c r="C5" s="45"/>
      <c r="D5" s="22" t="s">
        <v>39</v>
      </c>
      <c r="E5" s="6" t="s">
        <v>26</v>
      </c>
      <c r="F5" s="6" t="s">
        <v>38</v>
      </c>
      <c r="G5" s="9" t="s">
        <v>40</v>
      </c>
      <c r="H5" s="6" t="s">
        <v>41</v>
      </c>
      <c r="I5" s="6" t="s">
        <v>42</v>
      </c>
      <c r="J5" s="6" t="s">
        <v>43</v>
      </c>
      <c r="K5" s="6" t="s">
        <v>44</v>
      </c>
      <c r="L5" s="6" t="s">
        <v>45</v>
      </c>
      <c r="M5" s="6" t="s">
        <v>62</v>
      </c>
      <c r="N5" s="6" t="s">
        <v>51</v>
      </c>
      <c r="O5" s="19" t="s">
        <v>63</v>
      </c>
      <c r="P5" s="6" t="s">
        <v>46</v>
      </c>
      <c r="Q5" s="6" t="s">
        <v>37</v>
      </c>
    </row>
    <row r="6" spans="1:17" ht="15.75">
      <c r="A6" s="10">
        <v>1</v>
      </c>
      <c r="B6" s="46">
        <v>2</v>
      </c>
      <c r="C6" s="47"/>
      <c r="D6" s="23"/>
      <c r="E6" s="23">
        <v>3</v>
      </c>
      <c r="F6" s="23">
        <v>4</v>
      </c>
      <c r="G6" s="23">
        <v>6</v>
      </c>
      <c r="H6" s="23">
        <v>7</v>
      </c>
      <c r="I6" s="23">
        <v>8</v>
      </c>
      <c r="J6" s="23">
        <v>9</v>
      </c>
      <c r="K6" s="23">
        <v>10</v>
      </c>
      <c r="L6" s="23">
        <v>11</v>
      </c>
      <c r="M6" s="20">
        <v>3</v>
      </c>
      <c r="N6" s="20">
        <v>4</v>
      </c>
      <c r="O6" s="20">
        <v>5</v>
      </c>
      <c r="P6" s="11">
        <v>12</v>
      </c>
      <c r="Q6" s="11">
        <v>13</v>
      </c>
    </row>
    <row r="7" spans="1:17" ht="32.25" customHeight="1">
      <c r="A7" s="29" t="s">
        <v>1</v>
      </c>
      <c r="B7" s="33" t="s">
        <v>64</v>
      </c>
      <c r="C7" s="7" t="s">
        <v>2</v>
      </c>
      <c r="D7" s="7"/>
      <c r="E7" s="7"/>
      <c r="F7" s="3">
        <v>87.1</v>
      </c>
      <c r="G7" s="4"/>
      <c r="H7" s="3">
        <f>F7*G7</f>
        <v>0</v>
      </c>
      <c r="I7" s="4"/>
      <c r="J7" s="3">
        <f>F7*I7</f>
        <v>0</v>
      </c>
      <c r="K7" s="4">
        <f>SUM(G7,I7)</f>
        <v>0</v>
      </c>
      <c r="L7" s="3">
        <f>SUM(H7,J7)</f>
        <v>0</v>
      </c>
      <c r="M7" s="6"/>
      <c r="N7" s="4">
        <v>1</v>
      </c>
      <c r="O7" s="6"/>
      <c r="P7" s="17">
        <f>SUM(G7,I7)</f>
        <v>0</v>
      </c>
      <c r="Q7" s="18">
        <f t="shared" ref="Q7:Q26" si="0">P7*F7</f>
        <v>0</v>
      </c>
    </row>
    <row r="8" spans="1:17" ht="42" customHeight="1">
      <c r="A8" s="30"/>
      <c r="B8" s="30"/>
      <c r="C8" s="7" t="s">
        <v>3</v>
      </c>
      <c r="D8" s="7"/>
      <c r="E8" s="7"/>
      <c r="F8" s="3">
        <v>109.1</v>
      </c>
      <c r="G8" s="4"/>
      <c r="H8" s="3">
        <f t="shared" ref="H8:H34" si="1">F8*G8</f>
        <v>0</v>
      </c>
      <c r="I8" s="4"/>
      <c r="J8" s="3">
        <f t="shared" ref="J8:J34" si="2">F8*I8</f>
        <v>0</v>
      </c>
      <c r="K8" s="4">
        <f t="shared" ref="K8:L34" si="3">SUM(G8,I8)</f>
        <v>0</v>
      </c>
      <c r="L8" s="3">
        <f t="shared" si="3"/>
        <v>0</v>
      </c>
      <c r="M8" s="6"/>
      <c r="N8" s="4">
        <v>1</v>
      </c>
      <c r="O8" s="6"/>
      <c r="P8" s="17">
        <f t="shared" ref="P8:P34" si="4">SUM(G8,I8)</f>
        <v>0</v>
      </c>
      <c r="Q8" s="18">
        <f t="shared" si="0"/>
        <v>0</v>
      </c>
    </row>
    <row r="9" spans="1:17" ht="49.5" customHeight="1">
      <c r="A9" s="29" t="s">
        <v>4</v>
      </c>
      <c r="B9" s="43" t="s">
        <v>68</v>
      </c>
      <c r="C9" s="7" t="s">
        <v>2</v>
      </c>
      <c r="D9" s="7"/>
      <c r="E9" s="7"/>
      <c r="F9" s="3">
        <v>117.6</v>
      </c>
      <c r="G9" s="4"/>
      <c r="H9" s="3">
        <f t="shared" si="1"/>
        <v>0</v>
      </c>
      <c r="I9" s="4"/>
      <c r="J9" s="3">
        <f t="shared" si="2"/>
        <v>0</v>
      </c>
      <c r="K9" s="4">
        <f t="shared" si="3"/>
        <v>0</v>
      </c>
      <c r="L9" s="3">
        <f t="shared" si="3"/>
        <v>0</v>
      </c>
      <c r="M9" s="6"/>
      <c r="N9" s="4">
        <v>1</v>
      </c>
      <c r="O9" s="6"/>
      <c r="P9" s="17">
        <f t="shared" si="4"/>
        <v>0</v>
      </c>
      <c r="Q9" s="18">
        <f t="shared" si="0"/>
        <v>0</v>
      </c>
    </row>
    <row r="10" spans="1:17" ht="129" customHeight="1">
      <c r="A10" s="30"/>
      <c r="B10" s="30"/>
      <c r="C10" s="7" t="s">
        <v>3</v>
      </c>
      <c r="D10" s="7"/>
      <c r="E10" s="7"/>
      <c r="F10" s="3">
        <v>123.1</v>
      </c>
      <c r="G10" s="4"/>
      <c r="H10" s="3">
        <f t="shared" si="1"/>
        <v>0</v>
      </c>
      <c r="I10" s="4"/>
      <c r="J10" s="3">
        <f t="shared" si="2"/>
        <v>0</v>
      </c>
      <c r="K10" s="4">
        <f t="shared" si="3"/>
        <v>0</v>
      </c>
      <c r="L10" s="3">
        <f t="shared" si="3"/>
        <v>0</v>
      </c>
      <c r="M10" s="6"/>
      <c r="N10" s="4">
        <v>1</v>
      </c>
      <c r="O10" s="6"/>
      <c r="P10" s="17">
        <f t="shared" si="4"/>
        <v>0</v>
      </c>
      <c r="Q10" s="18">
        <f t="shared" si="0"/>
        <v>0</v>
      </c>
    </row>
    <row r="11" spans="1:17" ht="91.5" customHeight="1">
      <c r="A11" s="29" t="s">
        <v>5</v>
      </c>
      <c r="B11" s="27" t="s">
        <v>65</v>
      </c>
      <c r="C11" s="7" t="s">
        <v>2</v>
      </c>
      <c r="D11" s="7"/>
      <c r="E11" s="7"/>
      <c r="F11" s="3">
        <v>99.1</v>
      </c>
      <c r="G11" s="4"/>
      <c r="H11" s="3">
        <f t="shared" si="1"/>
        <v>0</v>
      </c>
      <c r="I11" s="4"/>
      <c r="J11" s="3">
        <f t="shared" si="2"/>
        <v>0</v>
      </c>
      <c r="K11" s="4">
        <f t="shared" si="3"/>
        <v>0</v>
      </c>
      <c r="L11" s="3">
        <f t="shared" si="3"/>
        <v>0</v>
      </c>
      <c r="M11" s="6"/>
      <c r="N11" s="4">
        <v>71</v>
      </c>
      <c r="O11" s="6"/>
      <c r="P11" s="17">
        <f t="shared" si="4"/>
        <v>0</v>
      </c>
      <c r="Q11" s="18">
        <f t="shared" si="0"/>
        <v>0</v>
      </c>
    </row>
    <row r="12" spans="1:17" ht="86.25" customHeight="1">
      <c r="A12" s="30"/>
      <c r="B12" s="24" t="s">
        <v>66</v>
      </c>
      <c r="C12" s="7" t="s">
        <v>3</v>
      </c>
      <c r="D12" s="7"/>
      <c r="E12" s="7"/>
      <c r="F12" s="3">
        <v>121.1</v>
      </c>
      <c r="G12" s="4"/>
      <c r="H12" s="3">
        <f t="shared" si="1"/>
        <v>0</v>
      </c>
      <c r="I12" s="4"/>
      <c r="J12" s="3">
        <f t="shared" si="2"/>
        <v>0</v>
      </c>
      <c r="K12" s="4">
        <f t="shared" si="3"/>
        <v>0</v>
      </c>
      <c r="L12" s="3">
        <f t="shared" si="3"/>
        <v>0</v>
      </c>
      <c r="M12" s="6"/>
      <c r="N12" s="4">
        <v>5</v>
      </c>
      <c r="O12" s="6"/>
      <c r="P12" s="17">
        <f t="shared" si="4"/>
        <v>0</v>
      </c>
      <c r="Q12" s="18">
        <f t="shared" si="0"/>
        <v>0</v>
      </c>
    </row>
    <row r="13" spans="1:17" ht="49.5" customHeight="1">
      <c r="A13" s="6" t="s">
        <v>6</v>
      </c>
      <c r="B13" s="7" t="s">
        <v>70</v>
      </c>
      <c r="C13" s="7"/>
      <c r="D13" s="7"/>
      <c r="E13" s="7"/>
      <c r="F13" s="3">
        <v>104.8</v>
      </c>
      <c r="G13" s="4"/>
      <c r="H13" s="3">
        <f t="shared" si="1"/>
        <v>0</v>
      </c>
      <c r="I13" s="4"/>
      <c r="J13" s="3">
        <f t="shared" si="2"/>
        <v>0</v>
      </c>
      <c r="K13" s="4">
        <f t="shared" si="3"/>
        <v>0</v>
      </c>
      <c r="L13" s="3">
        <f t="shared" si="3"/>
        <v>0</v>
      </c>
      <c r="M13" s="6"/>
      <c r="N13" s="4">
        <v>11</v>
      </c>
      <c r="O13" s="6"/>
      <c r="P13" s="17">
        <f t="shared" si="4"/>
        <v>0</v>
      </c>
      <c r="Q13" s="18">
        <f t="shared" si="0"/>
        <v>0</v>
      </c>
    </row>
    <row r="14" spans="1:17" ht="36" customHeight="1">
      <c r="A14" s="6" t="s">
        <v>7</v>
      </c>
      <c r="B14" s="7" t="s">
        <v>48</v>
      </c>
      <c r="C14" s="7"/>
      <c r="D14" s="7"/>
      <c r="E14" s="7"/>
      <c r="F14" s="3">
        <v>34</v>
      </c>
      <c r="G14" s="4"/>
      <c r="H14" s="3">
        <f t="shared" si="1"/>
        <v>0</v>
      </c>
      <c r="I14" s="4"/>
      <c r="J14" s="3">
        <f t="shared" si="2"/>
        <v>0</v>
      </c>
      <c r="K14" s="4">
        <f t="shared" si="3"/>
        <v>0</v>
      </c>
      <c r="L14" s="3">
        <f t="shared" si="3"/>
        <v>0</v>
      </c>
      <c r="M14" s="6"/>
      <c r="N14" s="4">
        <v>5</v>
      </c>
      <c r="O14" s="6"/>
      <c r="P14" s="17">
        <f t="shared" si="4"/>
        <v>0</v>
      </c>
      <c r="Q14" s="18">
        <f t="shared" si="0"/>
        <v>0</v>
      </c>
    </row>
    <row r="15" spans="1:17" ht="33" customHeight="1">
      <c r="A15" s="6" t="s">
        <v>8</v>
      </c>
      <c r="B15" s="7" t="s">
        <v>49</v>
      </c>
      <c r="C15" s="7"/>
      <c r="D15" s="7"/>
      <c r="E15" s="7"/>
      <c r="F15" s="3">
        <v>34</v>
      </c>
      <c r="G15" s="4"/>
      <c r="H15" s="3">
        <f t="shared" si="1"/>
        <v>0</v>
      </c>
      <c r="I15" s="4"/>
      <c r="J15" s="3">
        <f t="shared" si="2"/>
        <v>0</v>
      </c>
      <c r="K15" s="4">
        <f t="shared" si="3"/>
        <v>0</v>
      </c>
      <c r="L15" s="3">
        <f t="shared" si="3"/>
        <v>0</v>
      </c>
      <c r="M15" s="6"/>
      <c r="N15" s="4">
        <v>1</v>
      </c>
      <c r="O15" s="6"/>
      <c r="P15" s="17">
        <f t="shared" si="4"/>
        <v>0</v>
      </c>
      <c r="Q15" s="18">
        <f t="shared" si="0"/>
        <v>0</v>
      </c>
    </row>
    <row r="16" spans="1:17" ht="63" customHeight="1">
      <c r="A16" s="6" t="s">
        <v>9</v>
      </c>
      <c r="B16" s="7" t="s">
        <v>71</v>
      </c>
      <c r="C16" s="7"/>
      <c r="D16" s="7"/>
      <c r="E16" s="7"/>
      <c r="F16" s="3">
        <v>104.8</v>
      </c>
      <c r="G16" s="4"/>
      <c r="H16" s="3">
        <f t="shared" si="1"/>
        <v>0</v>
      </c>
      <c r="I16" s="4"/>
      <c r="J16" s="3">
        <f t="shared" si="2"/>
        <v>0</v>
      </c>
      <c r="K16" s="4">
        <f t="shared" si="3"/>
        <v>0</v>
      </c>
      <c r="L16" s="3">
        <f t="shared" si="3"/>
        <v>0</v>
      </c>
      <c r="M16" s="6"/>
      <c r="N16" s="4">
        <v>1</v>
      </c>
      <c r="O16" s="6"/>
      <c r="P16" s="17">
        <f t="shared" si="4"/>
        <v>0</v>
      </c>
      <c r="Q16" s="18">
        <f t="shared" si="0"/>
        <v>0</v>
      </c>
    </row>
    <row r="17" spans="1:17" ht="227.25" customHeight="1">
      <c r="A17" s="6" t="s">
        <v>10</v>
      </c>
      <c r="B17" s="28" t="s">
        <v>72</v>
      </c>
      <c r="C17" s="7"/>
      <c r="D17" s="7"/>
      <c r="E17" s="7"/>
      <c r="F17" s="3">
        <v>214.5</v>
      </c>
      <c r="G17" s="4"/>
      <c r="H17" s="3">
        <f t="shared" si="1"/>
        <v>0</v>
      </c>
      <c r="I17" s="4"/>
      <c r="J17" s="3">
        <f t="shared" si="2"/>
        <v>0</v>
      </c>
      <c r="K17" s="4">
        <f t="shared" si="3"/>
        <v>0</v>
      </c>
      <c r="L17" s="3">
        <f t="shared" si="3"/>
        <v>0</v>
      </c>
      <c r="M17" s="6"/>
      <c r="N17" s="4">
        <v>10</v>
      </c>
      <c r="O17" s="6"/>
      <c r="P17" s="17">
        <f t="shared" si="4"/>
        <v>0</v>
      </c>
      <c r="Q17" s="18">
        <f t="shared" si="0"/>
        <v>0</v>
      </c>
    </row>
    <row r="18" spans="1:17" ht="49.5" customHeight="1">
      <c r="A18" s="6" t="s">
        <v>11</v>
      </c>
      <c r="B18" s="7" t="s">
        <v>54</v>
      </c>
      <c r="C18" s="7"/>
      <c r="D18" s="7"/>
      <c r="E18" s="7"/>
      <c r="F18" s="3">
        <v>34</v>
      </c>
      <c r="G18" s="4"/>
      <c r="H18" s="3">
        <f t="shared" si="1"/>
        <v>0</v>
      </c>
      <c r="I18" s="4"/>
      <c r="J18" s="3">
        <f t="shared" si="2"/>
        <v>0</v>
      </c>
      <c r="K18" s="4">
        <f t="shared" si="3"/>
        <v>0</v>
      </c>
      <c r="L18" s="3">
        <f t="shared" si="3"/>
        <v>0</v>
      </c>
      <c r="M18" s="6"/>
      <c r="N18" s="4">
        <v>1</v>
      </c>
      <c r="O18" s="6"/>
      <c r="P18" s="17">
        <f t="shared" si="4"/>
        <v>0</v>
      </c>
      <c r="Q18" s="18">
        <f t="shared" si="0"/>
        <v>0</v>
      </c>
    </row>
    <row r="19" spans="1:17" ht="57.75" customHeight="1">
      <c r="A19" s="6" t="s">
        <v>12</v>
      </c>
      <c r="B19" s="7" t="s">
        <v>52</v>
      </c>
      <c r="C19" s="7"/>
      <c r="D19" s="7"/>
      <c r="E19" s="7"/>
      <c r="F19" s="3">
        <v>34</v>
      </c>
      <c r="G19" s="4"/>
      <c r="H19" s="3">
        <f t="shared" si="1"/>
        <v>0</v>
      </c>
      <c r="I19" s="4"/>
      <c r="J19" s="3">
        <f t="shared" si="2"/>
        <v>0</v>
      </c>
      <c r="K19" s="4">
        <f t="shared" si="3"/>
        <v>0</v>
      </c>
      <c r="L19" s="3">
        <f t="shared" si="3"/>
        <v>0</v>
      </c>
      <c r="M19" s="6"/>
      <c r="N19" s="4">
        <v>1</v>
      </c>
      <c r="O19" s="6"/>
      <c r="P19" s="17">
        <f t="shared" si="4"/>
        <v>0</v>
      </c>
      <c r="Q19" s="18">
        <f t="shared" si="0"/>
        <v>0</v>
      </c>
    </row>
    <row r="20" spans="1:17" ht="50.25" customHeight="1">
      <c r="A20" s="6" t="s">
        <v>13</v>
      </c>
      <c r="B20" s="7" t="s">
        <v>58</v>
      </c>
      <c r="C20" s="7"/>
      <c r="D20" s="7"/>
      <c r="E20" s="7"/>
      <c r="F20" s="3">
        <v>66</v>
      </c>
      <c r="G20" s="4"/>
      <c r="H20" s="3">
        <f t="shared" si="1"/>
        <v>0</v>
      </c>
      <c r="I20" s="4"/>
      <c r="J20" s="3">
        <f t="shared" si="2"/>
        <v>0</v>
      </c>
      <c r="K20" s="4">
        <f t="shared" si="3"/>
        <v>0</v>
      </c>
      <c r="L20" s="3">
        <f t="shared" si="3"/>
        <v>0</v>
      </c>
      <c r="M20" s="6"/>
      <c r="N20" s="4">
        <v>40</v>
      </c>
      <c r="O20" s="6"/>
      <c r="P20" s="17">
        <f t="shared" si="4"/>
        <v>0</v>
      </c>
      <c r="Q20" s="18">
        <f t="shared" si="0"/>
        <v>0</v>
      </c>
    </row>
    <row r="21" spans="1:17" ht="38.25" customHeight="1">
      <c r="A21" s="6" t="s">
        <v>14</v>
      </c>
      <c r="B21" s="7" t="s">
        <v>50</v>
      </c>
      <c r="C21" s="7"/>
      <c r="D21" s="7"/>
      <c r="E21" s="7"/>
      <c r="F21" s="3">
        <v>74</v>
      </c>
      <c r="G21" s="4"/>
      <c r="H21" s="3">
        <f t="shared" si="1"/>
        <v>0</v>
      </c>
      <c r="I21" s="4"/>
      <c r="J21" s="3">
        <f t="shared" si="2"/>
        <v>0</v>
      </c>
      <c r="K21" s="4">
        <f t="shared" si="3"/>
        <v>0</v>
      </c>
      <c r="L21" s="3">
        <f t="shared" si="3"/>
        <v>0</v>
      </c>
      <c r="M21" s="6"/>
      <c r="N21" s="4">
        <v>1</v>
      </c>
      <c r="O21" s="6"/>
      <c r="P21" s="17">
        <f t="shared" si="4"/>
        <v>0</v>
      </c>
      <c r="Q21" s="18">
        <f t="shared" si="0"/>
        <v>0</v>
      </c>
    </row>
    <row r="22" spans="1:17" ht="52.5" customHeight="1">
      <c r="A22" s="6" t="s">
        <v>15</v>
      </c>
      <c r="B22" s="7" t="s">
        <v>53</v>
      </c>
      <c r="C22" s="7"/>
      <c r="D22" s="7"/>
      <c r="E22" s="7"/>
      <c r="F22" s="3">
        <v>34</v>
      </c>
      <c r="G22" s="4"/>
      <c r="H22" s="3">
        <f t="shared" si="1"/>
        <v>0</v>
      </c>
      <c r="I22" s="4"/>
      <c r="J22" s="3">
        <f t="shared" si="2"/>
        <v>0</v>
      </c>
      <c r="K22" s="4">
        <f t="shared" si="3"/>
        <v>0</v>
      </c>
      <c r="L22" s="3">
        <f t="shared" si="3"/>
        <v>0</v>
      </c>
      <c r="M22" s="6"/>
      <c r="N22" s="4">
        <v>1</v>
      </c>
      <c r="O22" s="6"/>
      <c r="P22" s="17">
        <f t="shared" si="4"/>
        <v>0</v>
      </c>
      <c r="Q22" s="18">
        <f t="shared" si="0"/>
        <v>0</v>
      </c>
    </row>
    <row r="23" spans="1:17" ht="33.75" customHeight="1">
      <c r="A23" s="29" t="s">
        <v>16</v>
      </c>
      <c r="B23" s="33" t="s">
        <v>18</v>
      </c>
      <c r="C23" s="7" t="s">
        <v>19</v>
      </c>
      <c r="D23" s="7"/>
      <c r="E23" s="7"/>
      <c r="F23" s="3">
        <v>66</v>
      </c>
      <c r="G23" s="4"/>
      <c r="H23" s="3">
        <f t="shared" si="1"/>
        <v>0</v>
      </c>
      <c r="I23" s="4"/>
      <c r="J23" s="3">
        <f t="shared" si="2"/>
        <v>0</v>
      </c>
      <c r="K23" s="4">
        <f t="shared" si="3"/>
        <v>0</v>
      </c>
      <c r="L23" s="3">
        <f t="shared" si="3"/>
        <v>0</v>
      </c>
      <c r="M23" s="6"/>
      <c r="N23" s="4">
        <v>1</v>
      </c>
      <c r="O23" s="6"/>
      <c r="P23" s="17">
        <f t="shared" si="4"/>
        <v>0</v>
      </c>
      <c r="Q23" s="18">
        <f t="shared" si="0"/>
        <v>0</v>
      </c>
    </row>
    <row r="24" spans="1:17" ht="31.5">
      <c r="A24" s="31"/>
      <c r="B24" s="34"/>
      <c r="C24" s="7" t="s">
        <v>20</v>
      </c>
      <c r="D24" s="7"/>
      <c r="E24" s="7"/>
      <c r="F24" s="3">
        <v>33</v>
      </c>
      <c r="G24" s="4"/>
      <c r="H24" s="3">
        <f t="shared" si="1"/>
        <v>0</v>
      </c>
      <c r="I24" s="4"/>
      <c r="J24" s="3">
        <f t="shared" si="2"/>
        <v>0</v>
      </c>
      <c r="K24" s="4">
        <f t="shared" si="3"/>
        <v>0</v>
      </c>
      <c r="L24" s="3">
        <f t="shared" si="3"/>
        <v>0</v>
      </c>
      <c r="M24" s="6"/>
      <c r="N24" s="4">
        <v>1</v>
      </c>
      <c r="O24" s="6"/>
      <c r="P24" s="17">
        <f t="shared" si="4"/>
        <v>0</v>
      </c>
      <c r="Q24" s="18">
        <f t="shared" si="0"/>
        <v>0</v>
      </c>
    </row>
    <row r="25" spans="1:17" ht="47.25">
      <c r="A25" s="32"/>
      <c r="B25" s="30"/>
      <c r="C25" s="7" t="s">
        <v>21</v>
      </c>
      <c r="D25" s="7"/>
      <c r="E25" s="7"/>
      <c r="F25" s="3">
        <v>114</v>
      </c>
      <c r="G25" s="4"/>
      <c r="H25" s="3">
        <f t="shared" si="1"/>
        <v>0</v>
      </c>
      <c r="I25" s="4"/>
      <c r="J25" s="3">
        <f t="shared" si="2"/>
        <v>0</v>
      </c>
      <c r="K25" s="4">
        <f t="shared" si="3"/>
        <v>0</v>
      </c>
      <c r="L25" s="3">
        <f t="shared" si="3"/>
        <v>0</v>
      </c>
      <c r="M25" s="6"/>
      <c r="N25" s="4">
        <v>1</v>
      </c>
      <c r="O25" s="6"/>
      <c r="P25" s="17">
        <f t="shared" si="4"/>
        <v>0</v>
      </c>
      <c r="Q25" s="18">
        <f t="shared" si="0"/>
        <v>0</v>
      </c>
    </row>
    <row r="26" spans="1:17" ht="49.5" customHeight="1">
      <c r="A26" s="6" t="s">
        <v>17</v>
      </c>
      <c r="B26" s="8" t="s">
        <v>55</v>
      </c>
      <c r="C26" s="7"/>
      <c r="D26" s="7"/>
      <c r="E26" s="7"/>
      <c r="F26" s="3">
        <v>30</v>
      </c>
      <c r="G26" s="4"/>
      <c r="H26" s="3">
        <f t="shared" si="1"/>
        <v>0</v>
      </c>
      <c r="I26" s="4"/>
      <c r="J26" s="3">
        <f t="shared" si="2"/>
        <v>0</v>
      </c>
      <c r="K26" s="4">
        <f t="shared" si="3"/>
        <v>0</v>
      </c>
      <c r="L26" s="3">
        <f t="shared" si="3"/>
        <v>0</v>
      </c>
      <c r="M26" s="6"/>
      <c r="N26" s="4">
        <v>1</v>
      </c>
      <c r="O26" s="6"/>
      <c r="P26" s="17">
        <f t="shared" si="4"/>
        <v>0</v>
      </c>
      <c r="Q26" s="18">
        <f t="shared" si="0"/>
        <v>0</v>
      </c>
    </row>
    <row r="27" spans="1:17" ht="87" customHeight="1">
      <c r="A27" s="36" t="s">
        <v>59</v>
      </c>
      <c r="B27" s="37"/>
      <c r="C27" s="38"/>
      <c r="D27" s="7"/>
      <c r="E27" s="7"/>
      <c r="F27" s="3"/>
      <c r="G27" s="4"/>
      <c r="H27" s="3"/>
      <c r="I27" s="4"/>
      <c r="J27" s="3"/>
      <c r="K27" s="4"/>
      <c r="L27" s="3"/>
      <c r="M27" s="6"/>
      <c r="N27" s="4"/>
      <c r="O27" s="6"/>
      <c r="P27" s="17"/>
      <c r="Q27" s="18"/>
    </row>
    <row r="28" spans="1:17" ht="20.100000000000001" customHeight="1">
      <c r="A28" s="7" t="s">
        <v>24</v>
      </c>
      <c r="B28" s="7" t="s">
        <v>27</v>
      </c>
      <c r="C28" s="7"/>
      <c r="D28" s="7"/>
      <c r="E28" s="7"/>
      <c r="F28" s="3">
        <v>32</v>
      </c>
      <c r="G28" s="4"/>
      <c r="H28" s="3">
        <f t="shared" si="1"/>
        <v>0</v>
      </c>
      <c r="I28" s="4"/>
      <c r="J28" s="3">
        <f t="shared" si="2"/>
        <v>0</v>
      </c>
      <c r="K28" s="4">
        <f t="shared" si="3"/>
        <v>0</v>
      </c>
      <c r="L28" s="3">
        <f t="shared" si="3"/>
        <v>0</v>
      </c>
      <c r="M28" s="6"/>
      <c r="N28" s="4">
        <v>50</v>
      </c>
      <c r="O28" s="6"/>
      <c r="P28" s="17">
        <f t="shared" si="4"/>
        <v>0</v>
      </c>
      <c r="Q28" s="18">
        <f t="shared" ref="Q28:Q34" si="5">P28*F28</f>
        <v>0</v>
      </c>
    </row>
    <row r="29" spans="1:17" ht="20.100000000000001" customHeight="1">
      <c r="A29" s="7" t="s">
        <v>31</v>
      </c>
      <c r="B29" s="8" t="s">
        <v>28</v>
      </c>
      <c r="C29" s="7"/>
      <c r="D29" s="7"/>
      <c r="E29" s="7"/>
      <c r="F29" s="3">
        <v>27</v>
      </c>
      <c r="G29" s="4"/>
      <c r="H29" s="3">
        <f t="shared" si="1"/>
        <v>0</v>
      </c>
      <c r="I29" s="4"/>
      <c r="J29" s="3">
        <f t="shared" si="2"/>
        <v>0</v>
      </c>
      <c r="K29" s="4">
        <f t="shared" si="3"/>
        <v>0</v>
      </c>
      <c r="L29" s="3">
        <f t="shared" si="3"/>
        <v>0</v>
      </c>
      <c r="M29" s="6"/>
      <c r="N29" s="4">
        <v>88</v>
      </c>
      <c r="O29" s="6"/>
      <c r="P29" s="17">
        <f t="shared" si="4"/>
        <v>0</v>
      </c>
      <c r="Q29" s="18">
        <f t="shared" si="5"/>
        <v>0</v>
      </c>
    </row>
    <row r="30" spans="1:17" ht="20.100000000000001" customHeight="1">
      <c r="A30" s="7" t="s">
        <v>57</v>
      </c>
      <c r="B30" s="8" t="s">
        <v>29</v>
      </c>
      <c r="C30" s="7"/>
      <c r="D30" s="7"/>
      <c r="E30" s="7"/>
      <c r="F30" s="3">
        <v>27</v>
      </c>
      <c r="G30" s="4"/>
      <c r="H30" s="3">
        <f t="shared" si="1"/>
        <v>0</v>
      </c>
      <c r="I30" s="4"/>
      <c r="J30" s="3">
        <f t="shared" si="2"/>
        <v>0</v>
      </c>
      <c r="K30" s="4">
        <f t="shared" si="3"/>
        <v>0</v>
      </c>
      <c r="L30" s="3">
        <f t="shared" si="3"/>
        <v>0</v>
      </c>
      <c r="M30" s="6"/>
      <c r="N30" s="4">
        <v>5</v>
      </c>
      <c r="O30" s="6"/>
      <c r="P30" s="17">
        <f t="shared" si="4"/>
        <v>0</v>
      </c>
      <c r="Q30" s="18">
        <f t="shared" si="5"/>
        <v>0</v>
      </c>
    </row>
    <row r="31" spans="1:17" ht="20.100000000000001" customHeight="1">
      <c r="A31" s="7" t="s">
        <v>32</v>
      </c>
      <c r="B31" s="8" t="s">
        <v>60</v>
      </c>
      <c r="C31" s="7"/>
      <c r="D31" s="7"/>
      <c r="E31" s="7"/>
      <c r="F31" s="3">
        <v>61</v>
      </c>
      <c r="G31" s="4"/>
      <c r="H31" s="3">
        <f t="shared" si="1"/>
        <v>0</v>
      </c>
      <c r="I31" s="4"/>
      <c r="J31" s="3">
        <f t="shared" si="2"/>
        <v>0</v>
      </c>
      <c r="K31" s="4">
        <f t="shared" si="3"/>
        <v>0</v>
      </c>
      <c r="L31" s="3">
        <f t="shared" si="3"/>
        <v>0</v>
      </c>
      <c r="M31" s="6"/>
      <c r="N31" s="4">
        <v>1</v>
      </c>
      <c r="O31" s="6"/>
      <c r="P31" s="17">
        <f t="shared" si="4"/>
        <v>0</v>
      </c>
      <c r="Q31" s="18">
        <f t="shared" si="5"/>
        <v>0</v>
      </c>
    </row>
    <row r="32" spans="1:17" ht="20.100000000000001" customHeight="1">
      <c r="A32" s="7" t="s">
        <v>33</v>
      </c>
      <c r="B32" s="8" t="s">
        <v>30</v>
      </c>
      <c r="C32" s="7"/>
      <c r="D32" s="7"/>
      <c r="E32" s="7"/>
      <c r="F32" s="3">
        <v>24</v>
      </c>
      <c r="G32" s="4"/>
      <c r="H32" s="3">
        <f t="shared" si="1"/>
        <v>0</v>
      </c>
      <c r="I32" s="4"/>
      <c r="J32" s="3">
        <f t="shared" si="2"/>
        <v>0</v>
      </c>
      <c r="K32" s="4">
        <f t="shared" si="3"/>
        <v>0</v>
      </c>
      <c r="L32" s="3">
        <f t="shared" si="3"/>
        <v>0</v>
      </c>
      <c r="M32" s="6"/>
      <c r="N32" s="4">
        <v>83</v>
      </c>
      <c r="O32" s="6"/>
      <c r="P32" s="17">
        <f t="shared" si="4"/>
        <v>0</v>
      </c>
      <c r="Q32" s="18">
        <f t="shared" si="5"/>
        <v>0</v>
      </c>
    </row>
    <row r="33" spans="1:17" ht="20.100000000000001" customHeight="1">
      <c r="A33" s="7" t="s">
        <v>34</v>
      </c>
      <c r="B33" s="8" t="s">
        <v>47</v>
      </c>
      <c r="C33" s="7"/>
      <c r="D33" s="7"/>
      <c r="E33" s="7"/>
      <c r="F33" s="3">
        <v>16.5</v>
      </c>
      <c r="G33" s="4"/>
      <c r="H33" s="3">
        <f t="shared" si="1"/>
        <v>0</v>
      </c>
      <c r="I33" s="4"/>
      <c r="J33" s="3">
        <f t="shared" si="2"/>
        <v>0</v>
      </c>
      <c r="K33" s="4">
        <f t="shared" si="3"/>
        <v>0</v>
      </c>
      <c r="L33" s="3">
        <f t="shared" si="3"/>
        <v>0</v>
      </c>
      <c r="M33" s="6"/>
      <c r="N33" s="4">
        <v>83</v>
      </c>
      <c r="O33" s="6"/>
      <c r="P33" s="17">
        <f t="shared" si="4"/>
        <v>0</v>
      </c>
      <c r="Q33" s="18">
        <f t="shared" si="5"/>
        <v>0</v>
      </c>
    </row>
    <row r="34" spans="1:17" ht="48" customHeight="1">
      <c r="A34" s="7" t="s">
        <v>35</v>
      </c>
      <c r="B34" s="8" t="s">
        <v>61</v>
      </c>
      <c r="C34" s="7"/>
      <c r="D34" s="7"/>
      <c r="E34" s="7"/>
      <c r="F34" s="3">
        <v>30</v>
      </c>
      <c r="G34" s="4"/>
      <c r="H34" s="3">
        <f t="shared" si="1"/>
        <v>0</v>
      </c>
      <c r="I34" s="4"/>
      <c r="J34" s="3">
        <f t="shared" si="2"/>
        <v>0</v>
      </c>
      <c r="K34" s="4">
        <f t="shared" si="3"/>
        <v>0</v>
      </c>
      <c r="L34" s="3">
        <f t="shared" si="3"/>
        <v>0</v>
      </c>
      <c r="M34" s="6"/>
      <c r="N34" s="4">
        <v>88</v>
      </c>
      <c r="O34" s="6"/>
      <c r="P34" s="17">
        <f t="shared" si="4"/>
        <v>0</v>
      </c>
      <c r="Q34" s="18">
        <f t="shared" si="5"/>
        <v>0</v>
      </c>
    </row>
    <row r="35" spans="1:17" ht="108.75" customHeight="1">
      <c r="A35" s="7" t="s">
        <v>36</v>
      </c>
      <c r="B35" s="25" t="s">
        <v>67</v>
      </c>
      <c r="C35" s="7"/>
      <c r="D35" s="7"/>
      <c r="E35" s="7"/>
      <c r="F35" s="3"/>
      <c r="G35" s="4"/>
      <c r="H35" s="3"/>
      <c r="I35" s="4"/>
      <c r="J35" s="3"/>
      <c r="K35" s="4"/>
      <c r="L35" s="3"/>
      <c r="M35" s="6"/>
      <c r="N35" s="4">
        <v>15</v>
      </c>
      <c r="O35" s="6"/>
      <c r="P35" s="17"/>
      <c r="Q35" s="18"/>
    </row>
    <row r="36" spans="1:17" ht="18" customHeight="1">
      <c r="A36" s="39" t="s">
        <v>22</v>
      </c>
      <c r="B36" s="40"/>
      <c r="C36" s="12"/>
      <c r="D36" s="12"/>
      <c r="E36" s="12"/>
      <c r="F36" s="3">
        <f t="shared" ref="F36:L36" si="6">SUM(F7:F26,F28:F34)</f>
        <v>1851.6999999999998</v>
      </c>
      <c r="G36" s="4">
        <f t="shared" si="6"/>
        <v>0</v>
      </c>
      <c r="H36" s="15">
        <f t="shared" si="6"/>
        <v>0</v>
      </c>
      <c r="I36" s="16">
        <f t="shared" si="6"/>
        <v>0</v>
      </c>
      <c r="J36" s="15">
        <f t="shared" si="6"/>
        <v>0</v>
      </c>
      <c r="K36" s="16">
        <f t="shared" si="6"/>
        <v>0</v>
      </c>
      <c r="L36" s="15">
        <f t="shared" si="6"/>
        <v>0</v>
      </c>
      <c r="M36" s="6"/>
      <c r="N36" s="4">
        <f>SUM(N7:N35)</f>
        <v>569</v>
      </c>
      <c r="O36" s="6"/>
      <c r="P36" s="17">
        <f>SUM(P7:P26,P28:P34)</f>
        <v>0</v>
      </c>
      <c r="Q36" s="18">
        <f>SUM(Q7:Q26,Q28:Q34)</f>
        <v>0</v>
      </c>
    </row>
    <row r="37" spans="1:17" ht="72.75" customHeight="1">
      <c r="A37" s="41" t="s">
        <v>23</v>
      </c>
      <c r="B37" s="41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</row>
    <row r="38" spans="1:17" ht="35.25" customHeight="1">
      <c r="A38" s="35"/>
      <c r="B38" s="35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13"/>
    </row>
    <row r="39" spans="1:17" ht="20.100000000000001" customHeight="1">
      <c r="A39" s="35"/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13"/>
    </row>
    <row r="40" spans="1:17" ht="46.5" customHeight="1">
      <c r="A40" s="14"/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5"/>
      <c r="Q40" s="5"/>
    </row>
  </sheetData>
  <mergeCells count="15">
    <mergeCell ref="A2:B2"/>
    <mergeCell ref="A9:A10"/>
    <mergeCell ref="B9:B10"/>
    <mergeCell ref="B5:C5"/>
    <mergeCell ref="B6:C6"/>
    <mergeCell ref="A7:A8"/>
    <mergeCell ref="B7:B8"/>
    <mergeCell ref="A11:A12"/>
    <mergeCell ref="A23:A25"/>
    <mergeCell ref="B23:B25"/>
    <mergeCell ref="A39:P39"/>
    <mergeCell ref="A27:C27"/>
    <mergeCell ref="A36:B36"/>
    <mergeCell ref="A37:Q37"/>
    <mergeCell ref="A38:P38"/>
  </mergeCells>
  <printOptions horizontalCentered="1"/>
  <pageMargins left="0.19685039370078741" right="0.19685039370078741" top="0" bottom="0" header="0" footer="0"/>
  <pageSetup paperSize="9" scale="60" orientation="portrait" r:id="rId1"/>
  <rowBreaks count="1" manualBreakCount="1">
    <brk id="40" max="1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druk +formuły -powiaty jarocin</vt:lpstr>
      <vt:lpstr>'druk +formuły -powiaty jarocin'!Obszar_wydruku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oem</dc:creator>
  <cp:lastModifiedBy>Justyna Jaworska-Pietraszko</cp:lastModifiedBy>
  <cp:lastPrinted>2014-08-11T06:49:05Z</cp:lastPrinted>
  <dcterms:created xsi:type="dcterms:W3CDTF">2010-04-20T12:02:54Z</dcterms:created>
  <dcterms:modified xsi:type="dcterms:W3CDTF">2015-08-03T10:28:20Z</dcterms:modified>
</cp:coreProperties>
</file>